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TA\manfred.dubov\Desktop\"/>
    </mc:Choice>
  </mc:AlternateContent>
  <xr:revisionPtr revIDLastSave="0" documentId="13_ncr:1_{089B4D27-6B21-4873-912E-82C82B4DD1C6}" xr6:coauthVersionLast="47" xr6:coauthVersionMax="47" xr10:uidLastSave="{00000000-0000-0000-0000-000000000000}"/>
  <bookViews>
    <workbookView xWindow="-110" yWindow="-110" windowWidth="19420" windowHeight="10420" tabRatio="700" firstSheet="2" activeTab="3" xr2:uid="{00000000-000D-0000-FFFF-FFFF00000000}"/>
  </bookViews>
  <sheets>
    <sheet name="sisendid" sheetId="2" state="hidden" r:id="rId1"/>
    <sheet name="sisend" sheetId="4" state="hidden" r:id="rId2"/>
    <sheet name="koolitusaruanne kuni 31.03.24" sheetId="1" r:id="rId3"/>
    <sheet name="koolitusaruanne alates 01.04.24" sheetId="3" r:id="rId4"/>
  </sheets>
  <definedNames>
    <definedName name="_xlnm._FilterDatabase" localSheetId="2" hidden="1">'koolitusaruanne kuni 31.03.24'!$A$7:$Q$7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3" l="1"/>
  <c r="I12" i="3"/>
  <c r="I13" i="3"/>
  <c r="I14" i="3"/>
  <c r="I15" i="3"/>
  <c r="I16" i="3"/>
  <c r="I17" i="3"/>
  <c r="I18" i="3"/>
  <c r="I19" i="3"/>
  <c r="I20" i="3"/>
  <c r="I10" i="3"/>
  <c r="I21" i="3" s="1"/>
  <c r="I24" i="1"/>
  <c r="I25" i="1"/>
  <c r="I26" i="1"/>
  <c r="I27" i="1"/>
  <c r="I28" i="1"/>
  <c r="I29" i="1"/>
  <c r="I30" i="1"/>
  <c r="I31" i="1"/>
  <c r="I32" i="1"/>
  <c r="I33" i="1"/>
  <c r="I23" i="1"/>
  <c r="I3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Galaburda</author>
  </authors>
  <commentList>
    <comment ref="D7" authorId="0" shapeId="0" xr:uid="{00000000-0006-0000-0200-000001000000}">
      <text>
        <r>
          <rPr>
            <sz val="9"/>
            <color indexed="81"/>
            <rFont val="Segoe UI"/>
            <family val="2"/>
            <charset val="186"/>
          </rPr>
          <t xml:space="preserve">Valida lahtrisisesest ripploendist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Galaburda</author>
  </authors>
  <commentList>
    <comment ref="D7" authorId="0" shapeId="0" xr:uid="{00000000-0006-0000-0300-000001000000}">
      <text>
        <r>
          <rPr>
            <sz val="9"/>
            <color indexed="81"/>
            <rFont val="Segoe UI"/>
            <family val="2"/>
            <charset val="186"/>
          </rPr>
          <t xml:space="preserve">Valida lahtrisisesest ripploendist
</t>
        </r>
      </text>
    </comment>
  </commentList>
</comments>
</file>

<file path=xl/sharedStrings.xml><?xml version="1.0" encoding="utf-8"?>
<sst xmlns="http://schemas.openxmlformats.org/spreadsheetml/2006/main" count="107" uniqueCount="35">
  <si>
    <t>Koolituse kestus (tundides)</t>
  </si>
  <si>
    <t>Koolituse läbiviinud asutus</t>
  </si>
  <si>
    <t>Koolituse toimumise kuupäev(ad)</t>
  </si>
  <si>
    <t>Koolituse nimetus</t>
  </si>
  <si>
    <t>Koolituse läbinud töötaja ametikoht</t>
  </si>
  <si>
    <t>Koolituse läbinud töötaja nimi</t>
  </si>
  <si>
    <t>Koolituse läbinud töötaja perekonnanimi</t>
  </si>
  <si>
    <t>Jrk nr</t>
  </si>
  <si>
    <t>arst</t>
  </si>
  <si>
    <t>õde</t>
  </si>
  <si>
    <t>õde-brigaadijuht</t>
  </si>
  <si>
    <t>kiirabitehnik</t>
  </si>
  <si>
    <t>reanimobiiliarst</t>
  </si>
  <si>
    <t>VALIDA</t>
  </si>
  <si>
    <t>SISESTADA</t>
  </si>
  <si>
    <t>Koostaja:</t>
  </si>
  <si>
    <t>(nimi; e-posti aadress; telefon)</t>
  </si>
  <si>
    <t>Kuupäev:</t>
  </si>
  <si>
    <t>KIIRABI PERSONALI KOOLITUSARUANNE</t>
  </si>
  <si>
    <t>Asutuse nimetus:</t>
  </si>
  <si>
    <t>Aruande periood:</t>
  </si>
  <si>
    <t>(kuu, aasta)</t>
  </si>
  <si>
    <t>EM tehnik</t>
  </si>
  <si>
    <t>üliõpilane-brigaadiliige</t>
  </si>
  <si>
    <t>üliõpilane (esmane väljaõpe)</t>
  </si>
  <si>
    <t>Koolituskulu hüvitis (€)</t>
  </si>
  <si>
    <t>VALEM</t>
  </si>
  <si>
    <t>Eesti Haigekassa poolt kiirabi kulumudeli kaudu rahastatud koolitused</t>
  </si>
  <si>
    <t>Terviseameti poolt rahastatud koolitused</t>
  </si>
  <si>
    <t>Kiirabiressursi I tasandi juhtimiskoolitus</t>
  </si>
  <si>
    <t>X</t>
  </si>
  <si>
    <t>brutotasu (€/tund)</t>
  </si>
  <si>
    <t>Koolitustunni maksumus</t>
  </si>
  <si>
    <t>01.01.-31.03.24.</t>
  </si>
  <si>
    <t>01.04.-31.12.24.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</si>
</sst>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;@"/>
    <numFmt numFmtId="165" formatCode="#,##0.0000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9"/>
      <color indexed="81"/>
      <name val="Segoe UI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i/>
      <sz val="10"/>
      <color theme="1"/>
      <name val="Arial"/>
      <family val="2"/>
      <charset val="186"/>
    </font>
    <font>
      <i/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70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/>
    <xf numFmtId="0" fontId="1" fillId="2" borderId="1" xfId="1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" xfId="1" applyFont="1" applyFill="1" applyBorder="1" applyAlignment="1">
      <alignment horizontal="left" vertical="center"/>
    </xf>
    <xf numFmtId="164" fontId="1" fillId="0" borderId="1" xfId="1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3" fontId="1" fillId="0" borderId="1" xfId="1" applyNumberFormat="1" applyFont="1" applyFill="1" applyBorder="1" applyAlignment="1">
      <alignment horizontal="center" vertical="center"/>
    </xf>
    <xf numFmtId="3" fontId="1" fillId="0" borderId="1" xfId="1" applyNumberFormat="1" applyFont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3" fontId="2" fillId="0" borderId="0" xfId="1" applyNumberFormat="1" applyFont="1" applyAlignment="1">
      <alignment horizontal="center" vertical="center"/>
    </xf>
    <xf numFmtId="4" fontId="1" fillId="0" borderId="0" xfId="1" applyNumberFormat="1" applyFont="1" applyFill="1" applyAlignment="1">
      <alignment horizontal="left" vertical="center"/>
    </xf>
    <xf numFmtId="3" fontId="1" fillId="0" borderId="0" xfId="1" applyNumberFormat="1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1" applyFont="1" applyFill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/>
    </xf>
    <xf numFmtId="3" fontId="1" fillId="0" borderId="0" xfId="1" applyNumberFormat="1" applyFont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0" xfId="1" applyFont="1" applyAlignment="1">
      <alignment vertical="center"/>
    </xf>
    <xf numFmtId="4" fontId="2" fillId="0" borderId="0" xfId="1" applyNumberFormat="1" applyFont="1" applyFill="1" applyAlignment="1">
      <alignment horizontal="left" vertical="center"/>
    </xf>
    <xf numFmtId="3" fontId="2" fillId="0" borderId="0" xfId="1" applyNumberFormat="1" applyFont="1" applyFill="1" applyAlignment="1">
      <alignment horizontal="right" vertical="center"/>
    </xf>
    <xf numFmtId="4" fontId="1" fillId="0" borderId="0" xfId="1" applyNumberFormat="1" applyFont="1" applyAlignment="1">
      <alignment horizontal="left" vertical="center"/>
    </xf>
    <xf numFmtId="3" fontId="1" fillId="0" borderId="0" xfId="0" applyNumberFormat="1" applyFont="1" applyFill="1" applyAlignment="1">
      <alignment vertical="center"/>
    </xf>
    <xf numFmtId="16" fontId="1" fillId="0" borderId="0" xfId="1" applyNumberFormat="1" applyFont="1" applyFill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3" fontId="1" fillId="0" borderId="0" xfId="1" applyNumberFormat="1" applyFont="1" applyFill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1" fillId="0" borderId="1" xfId="1" quotePrefix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 wrapText="1"/>
    </xf>
    <xf numFmtId="3" fontId="1" fillId="2" borderId="1" xfId="1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2" fontId="0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2" fontId="0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0" fontId="9" fillId="0" borderId="2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</cellXfs>
  <cellStyles count="3">
    <cellStyle name="Normaallaad" xfId="0" builtinId="0"/>
    <cellStyle name="Normal_Sheet1" xfId="1" xr:uid="{00000000-0005-0000-0000-000001000000}"/>
    <cellStyle name="Обычный_Лист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9"/>
  <sheetViews>
    <sheetView workbookViewId="0">
      <selection activeCell="A12" sqref="A12"/>
    </sheetView>
  </sheetViews>
  <sheetFormatPr defaultColWidth="9.26953125" defaultRowHeight="12.5" x14ac:dyDescent="0.25"/>
  <cols>
    <col min="1" max="1" width="25.54296875" style="7" customWidth="1"/>
    <col min="2" max="9" width="15.7265625" style="7" customWidth="1"/>
    <col min="10" max="16384" width="9.26953125" style="7"/>
  </cols>
  <sheetData>
    <row r="1" spans="1:1" ht="40.5" customHeight="1" x14ac:dyDescent="0.25">
      <c r="A1" s="2" t="s">
        <v>4</v>
      </c>
    </row>
    <row r="2" spans="1:1" x14ac:dyDescent="0.25">
      <c r="A2" s="8" t="s">
        <v>12</v>
      </c>
    </row>
    <row r="3" spans="1:1" x14ac:dyDescent="0.25">
      <c r="A3" s="8" t="s">
        <v>8</v>
      </c>
    </row>
    <row r="4" spans="1:1" x14ac:dyDescent="0.25">
      <c r="A4" s="8" t="s">
        <v>10</v>
      </c>
    </row>
    <row r="5" spans="1:1" x14ac:dyDescent="0.25">
      <c r="A5" s="8" t="s">
        <v>9</v>
      </c>
    </row>
    <row r="6" spans="1:1" x14ac:dyDescent="0.25">
      <c r="A6" s="8" t="s">
        <v>24</v>
      </c>
    </row>
    <row r="7" spans="1:1" x14ac:dyDescent="0.25">
      <c r="A7" s="8" t="s">
        <v>23</v>
      </c>
    </row>
    <row r="8" spans="1:1" x14ac:dyDescent="0.25">
      <c r="A8" s="8" t="s">
        <v>22</v>
      </c>
    </row>
    <row r="9" spans="1:1" x14ac:dyDescent="0.25">
      <c r="A9" s="8" t="s">
        <v>11</v>
      </c>
    </row>
  </sheetData>
  <sortState xmlns:xlrd2="http://schemas.microsoft.com/office/spreadsheetml/2017/richdata2" ref="A2:A7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"/>
  <sheetViews>
    <sheetView workbookViewId="0">
      <selection activeCell="J7" sqref="J7"/>
    </sheetView>
  </sheetViews>
  <sheetFormatPr defaultColWidth="9.26953125" defaultRowHeight="14.5" x14ac:dyDescent="0.35"/>
  <cols>
    <col min="1" max="1" width="28.54296875" style="58" customWidth="1"/>
    <col min="2" max="2" width="12.26953125" style="58" customWidth="1"/>
    <col min="3" max="3" width="12.26953125" style="65" customWidth="1"/>
    <col min="4" max="4" width="12.26953125" style="66" customWidth="1"/>
    <col min="5" max="11" width="12.26953125" style="58" customWidth="1"/>
    <col min="12" max="16384" width="9.26953125" style="58"/>
  </cols>
  <sheetData>
    <row r="1" spans="1:7" ht="29" x14ac:dyDescent="0.35">
      <c r="A1" s="56"/>
      <c r="B1" s="57" t="s">
        <v>33</v>
      </c>
      <c r="C1" s="62" t="s">
        <v>34</v>
      </c>
      <c r="F1" s="57"/>
      <c r="G1" s="57"/>
    </row>
    <row r="2" spans="1:7" ht="29" x14ac:dyDescent="0.35">
      <c r="A2" s="56"/>
      <c r="B2" s="57" t="s">
        <v>31</v>
      </c>
      <c r="C2" s="62" t="s">
        <v>31</v>
      </c>
      <c r="F2" s="57"/>
      <c r="G2" s="57"/>
    </row>
    <row r="3" spans="1:7" x14ac:dyDescent="0.35">
      <c r="A3" s="58" t="s">
        <v>8</v>
      </c>
      <c r="B3" s="63">
        <v>24.674399999999995</v>
      </c>
      <c r="C3" s="63">
        <v>27.14</v>
      </c>
      <c r="F3" s="63"/>
      <c r="G3" s="59"/>
    </row>
    <row r="4" spans="1:7" x14ac:dyDescent="0.35">
      <c r="A4" s="58" t="s">
        <v>12</v>
      </c>
      <c r="B4" s="63">
        <v>24.674399999999995</v>
      </c>
      <c r="C4" s="63">
        <v>27.14</v>
      </c>
      <c r="F4" s="63"/>
      <c r="G4" s="59"/>
    </row>
    <row r="5" spans="1:7" x14ac:dyDescent="0.35">
      <c r="A5" s="58" t="s">
        <v>10</v>
      </c>
      <c r="B5" s="63">
        <v>13.08</v>
      </c>
      <c r="C5" s="63">
        <v>14.4</v>
      </c>
      <c r="F5" s="63"/>
      <c r="G5" s="59"/>
    </row>
    <row r="6" spans="1:7" x14ac:dyDescent="0.35">
      <c r="A6" s="58" t="s">
        <v>9</v>
      </c>
      <c r="B6" s="63">
        <v>13.08</v>
      </c>
      <c r="C6" s="63">
        <v>14.4</v>
      </c>
      <c r="F6" s="63"/>
      <c r="G6" s="59"/>
    </row>
    <row r="7" spans="1:7" x14ac:dyDescent="0.35">
      <c r="A7" s="58" t="s">
        <v>24</v>
      </c>
      <c r="B7" s="63">
        <v>11.28</v>
      </c>
      <c r="C7" s="63">
        <v>12.42</v>
      </c>
      <c r="F7" s="63"/>
      <c r="G7" s="59"/>
    </row>
    <row r="8" spans="1:7" x14ac:dyDescent="0.35">
      <c r="A8" s="58" t="s">
        <v>23</v>
      </c>
      <c r="B8" s="63">
        <v>11.28</v>
      </c>
      <c r="C8" s="63">
        <v>12.42</v>
      </c>
      <c r="F8" s="63"/>
      <c r="G8" s="59"/>
    </row>
    <row r="9" spans="1:7" x14ac:dyDescent="0.35">
      <c r="A9" s="58" t="s">
        <v>11</v>
      </c>
      <c r="B9" s="63">
        <v>10.92</v>
      </c>
      <c r="C9" s="63">
        <v>12</v>
      </c>
      <c r="F9" s="63"/>
      <c r="G9" s="59"/>
    </row>
    <row r="10" spans="1:7" x14ac:dyDescent="0.35">
      <c r="A10" s="58" t="s">
        <v>22</v>
      </c>
      <c r="B10" s="63">
        <v>11.28</v>
      </c>
      <c r="C10" s="63">
        <v>12.42</v>
      </c>
      <c r="F10" s="63"/>
      <c r="G10" s="59"/>
    </row>
    <row r="11" spans="1:7" x14ac:dyDescent="0.35">
      <c r="B11" s="65"/>
      <c r="F11" s="65"/>
    </row>
    <row r="12" spans="1:7" x14ac:dyDescent="0.35">
      <c r="A12" s="60" t="s">
        <v>32</v>
      </c>
      <c r="B12" s="64">
        <v>12</v>
      </c>
      <c r="C12" s="64">
        <v>12</v>
      </c>
      <c r="F12" s="64"/>
      <c r="G12" s="61"/>
    </row>
    <row r="13" spans="1:7" x14ac:dyDescent="0.35">
      <c r="B13" s="65"/>
      <c r="F13" s="6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9"/>
  <sheetViews>
    <sheetView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11" sqref="D11"/>
    </sheetView>
  </sheetViews>
  <sheetFormatPr defaultColWidth="9.26953125" defaultRowHeight="12.5" x14ac:dyDescent="0.35"/>
  <cols>
    <col min="1" max="1" width="4.54296875" style="12" bestFit="1" customWidth="1"/>
    <col min="2" max="2" width="13.26953125" style="12" bestFit="1" customWidth="1"/>
    <col min="3" max="3" width="17.54296875" style="12" customWidth="1"/>
    <col min="4" max="4" width="24.7265625" style="12" customWidth="1"/>
    <col min="5" max="5" width="55.26953125" style="12" customWidth="1"/>
    <col min="6" max="6" width="20" style="15" customWidth="1"/>
    <col min="7" max="7" width="22.7265625" style="12" customWidth="1"/>
    <col min="8" max="8" width="14.453125" style="49" customWidth="1"/>
    <col min="9" max="9" width="14.453125" style="55" customWidth="1"/>
    <col min="10" max="16384" width="9.26953125" style="12"/>
  </cols>
  <sheetData>
    <row r="1" spans="1:9" s="27" customFormat="1" ht="13" x14ac:dyDescent="0.35">
      <c r="A1" s="21" t="s">
        <v>18</v>
      </c>
      <c r="B1" s="22"/>
      <c r="C1" s="23"/>
      <c r="D1" s="23"/>
      <c r="E1" s="24"/>
      <c r="F1" s="25"/>
      <c r="G1" s="26"/>
      <c r="H1" s="48"/>
      <c r="I1" s="54"/>
    </row>
    <row r="2" spans="1:9" s="27" customFormat="1" ht="13" x14ac:dyDescent="0.35">
      <c r="A2" s="28"/>
      <c r="B2" s="23"/>
      <c r="C2" s="23"/>
      <c r="D2" s="29"/>
      <c r="E2" s="31"/>
      <c r="F2" s="25"/>
      <c r="G2" s="26"/>
      <c r="H2" s="48"/>
      <c r="I2" s="54"/>
    </row>
    <row r="3" spans="1:9" s="27" customFormat="1" ht="13" x14ac:dyDescent="0.35">
      <c r="A3" s="32" t="s">
        <v>19</v>
      </c>
      <c r="B3" s="33"/>
      <c r="C3" s="29"/>
      <c r="D3" s="29"/>
      <c r="E3" s="31"/>
      <c r="F3" s="34"/>
      <c r="G3" s="35"/>
      <c r="H3" s="48"/>
      <c r="I3" s="54"/>
    </row>
    <row r="4" spans="1:9" s="27" customFormat="1" x14ac:dyDescent="0.35">
      <c r="A4" s="38" t="s">
        <v>20</v>
      </c>
      <c r="B4" s="29"/>
      <c r="C4" s="29"/>
      <c r="D4" s="29"/>
      <c r="E4" s="31"/>
      <c r="F4" s="36"/>
      <c r="G4" s="37"/>
      <c r="H4" s="48"/>
      <c r="I4" s="54"/>
    </row>
    <row r="5" spans="1:9" ht="13" x14ac:dyDescent="0.35">
      <c r="B5" s="39"/>
      <c r="C5" s="41" t="s">
        <v>21</v>
      </c>
      <c r="D5" s="30"/>
      <c r="E5" s="30"/>
      <c r="F5" s="29"/>
      <c r="G5" s="40"/>
    </row>
    <row r="7" spans="1:9" s="11" customFormat="1" ht="66.75" customHeight="1" x14ac:dyDescent="0.35">
      <c r="A7" s="1" t="s">
        <v>7</v>
      </c>
      <c r="B7" s="2" t="s">
        <v>5</v>
      </c>
      <c r="C7" s="2" t="s">
        <v>6</v>
      </c>
      <c r="D7" s="2" t="s">
        <v>4</v>
      </c>
      <c r="E7" s="2" t="s">
        <v>3</v>
      </c>
      <c r="F7" s="5" t="s">
        <v>2</v>
      </c>
      <c r="G7" s="2" t="s">
        <v>1</v>
      </c>
      <c r="H7" s="46" t="s">
        <v>0</v>
      </c>
      <c r="I7" s="50" t="s">
        <v>25</v>
      </c>
    </row>
    <row r="8" spans="1:9" s="43" customFormat="1" x14ac:dyDescent="0.35">
      <c r="A8" s="9"/>
      <c r="B8" s="9" t="s">
        <v>14</v>
      </c>
      <c r="C8" s="9" t="s">
        <v>14</v>
      </c>
      <c r="D8" s="44" t="s">
        <v>13</v>
      </c>
      <c r="E8" s="9" t="s">
        <v>14</v>
      </c>
      <c r="F8" s="9" t="s">
        <v>14</v>
      </c>
      <c r="G8" s="9" t="s">
        <v>14</v>
      </c>
      <c r="H8" s="47" t="s">
        <v>14</v>
      </c>
      <c r="I8" s="52" t="s">
        <v>26</v>
      </c>
    </row>
    <row r="9" spans="1:9" s="11" customFormat="1" ht="15.5" x14ac:dyDescent="0.35">
      <c r="A9" s="67" t="s">
        <v>27</v>
      </c>
      <c r="B9" s="68"/>
      <c r="C9" s="68"/>
      <c r="D9" s="68"/>
      <c r="E9" s="68"/>
      <c r="F9" s="68"/>
      <c r="G9" s="68"/>
      <c r="H9" s="68"/>
      <c r="I9" s="69"/>
    </row>
    <row r="10" spans="1:9" s="11" customFormat="1" x14ac:dyDescent="0.35">
      <c r="A10" s="3">
        <v>1</v>
      </c>
      <c r="B10" s="13"/>
      <c r="C10" s="13"/>
      <c r="D10" s="13"/>
      <c r="E10" s="13"/>
      <c r="F10" s="14"/>
      <c r="G10" s="13"/>
      <c r="H10" s="19"/>
      <c r="I10" s="51" t="s">
        <v>30</v>
      </c>
    </row>
    <row r="11" spans="1:9" s="11" customFormat="1" x14ac:dyDescent="0.35">
      <c r="A11" s="3">
        <v>2</v>
      </c>
      <c r="B11" s="13"/>
      <c r="C11" s="13"/>
      <c r="D11" s="13"/>
      <c r="E11" s="13"/>
      <c r="F11" s="14"/>
      <c r="G11" s="42"/>
      <c r="H11" s="19"/>
      <c r="I11" s="51" t="s">
        <v>30</v>
      </c>
    </row>
    <row r="12" spans="1:9" s="11" customFormat="1" x14ac:dyDescent="0.35">
      <c r="A12" s="3">
        <v>3</v>
      </c>
      <c r="B12" s="13"/>
      <c r="C12" s="13"/>
      <c r="D12" s="13"/>
      <c r="E12" s="13"/>
      <c r="F12" s="14"/>
      <c r="G12" s="13"/>
      <c r="H12" s="19"/>
      <c r="I12" s="51" t="s">
        <v>30</v>
      </c>
    </row>
    <row r="13" spans="1:9" s="11" customFormat="1" x14ac:dyDescent="0.35">
      <c r="A13" s="3">
        <v>4</v>
      </c>
      <c r="B13" s="13"/>
      <c r="C13" s="13"/>
      <c r="D13" s="13"/>
      <c r="E13" s="13"/>
      <c r="F13" s="14"/>
      <c r="G13" s="13"/>
      <c r="H13" s="19"/>
      <c r="I13" s="51" t="s">
        <v>30</v>
      </c>
    </row>
    <row r="14" spans="1:9" s="11" customFormat="1" x14ac:dyDescent="0.35">
      <c r="A14" s="3">
        <v>5</v>
      </c>
      <c r="B14" s="13"/>
      <c r="C14" s="13"/>
      <c r="D14" s="13"/>
      <c r="E14" s="13"/>
      <c r="F14" s="14"/>
      <c r="G14" s="13"/>
      <c r="H14" s="19"/>
      <c r="I14" s="51" t="s">
        <v>30</v>
      </c>
    </row>
    <row r="15" spans="1:9" s="11" customFormat="1" x14ac:dyDescent="0.35">
      <c r="A15" s="3">
        <v>6</v>
      </c>
      <c r="B15" s="13"/>
      <c r="C15" s="13"/>
      <c r="D15" s="13"/>
      <c r="E15" s="13"/>
      <c r="F15" s="14"/>
      <c r="G15" s="13"/>
      <c r="H15" s="19"/>
      <c r="I15" s="51" t="s">
        <v>30</v>
      </c>
    </row>
    <row r="16" spans="1:9" s="11" customFormat="1" x14ac:dyDescent="0.35">
      <c r="A16" s="3">
        <v>7</v>
      </c>
      <c r="B16" s="13"/>
      <c r="C16" s="13"/>
      <c r="D16" s="13"/>
      <c r="E16" s="13"/>
      <c r="F16" s="14"/>
      <c r="G16" s="13"/>
      <c r="H16" s="19"/>
      <c r="I16" s="51" t="s">
        <v>30</v>
      </c>
    </row>
    <row r="17" spans="1:9" s="11" customFormat="1" x14ac:dyDescent="0.35">
      <c r="A17" s="3">
        <v>8</v>
      </c>
      <c r="B17" s="13"/>
      <c r="C17" s="13"/>
      <c r="D17" s="13"/>
      <c r="E17" s="13"/>
      <c r="F17" s="14"/>
      <c r="G17" s="13"/>
      <c r="H17" s="19"/>
      <c r="I17" s="51" t="s">
        <v>30</v>
      </c>
    </row>
    <row r="18" spans="1:9" s="11" customFormat="1" x14ac:dyDescent="0.35">
      <c r="A18" s="3">
        <v>9</v>
      </c>
      <c r="B18" s="13"/>
      <c r="C18" s="13"/>
      <c r="D18" s="13"/>
      <c r="E18" s="13"/>
      <c r="F18" s="14"/>
      <c r="G18" s="13"/>
      <c r="H18" s="19"/>
      <c r="I18" s="51" t="s">
        <v>30</v>
      </c>
    </row>
    <row r="19" spans="1:9" s="11" customFormat="1" x14ac:dyDescent="0.35">
      <c r="A19" s="3">
        <v>10</v>
      </c>
      <c r="B19" s="13"/>
      <c r="C19" s="13"/>
      <c r="D19" s="13"/>
      <c r="E19" s="13"/>
      <c r="F19" s="14"/>
      <c r="G19" s="13"/>
      <c r="H19" s="19"/>
      <c r="I19" s="51" t="s">
        <v>30</v>
      </c>
    </row>
    <row r="20" spans="1:9" s="11" customFormat="1" x14ac:dyDescent="0.35">
      <c r="A20" s="3">
        <v>11</v>
      </c>
      <c r="B20" s="13"/>
      <c r="C20" s="13"/>
      <c r="D20" s="13"/>
      <c r="E20" s="13"/>
      <c r="F20" s="14"/>
      <c r="G20" s="13"/>
      <c r="H20" s="19"/>
      <c r="I20" s="51" t="s">
        <v>30</v>
      </c>
    </row>
    <row r="21" spans="1:9" s="11" customFormat="1" x14ac:dyDescent="0.35">
      <c r="A21" s="3"/>
      <c r="B21" s="13"/>
      <c r="C21" s="13"/>
      <c r="D21" s="13"/>
      <c r="E21" s="13"/>
      <c r="F21" s="14"/>
      <c r="G21" s="13"/>
      <c r="H21" s="19"/>
      <c r="I21" s="51"/>
    </row>
    <row r="22" spans="1:9" s="11" customFormat="1" ht="15.5" x14ac:dyDescent="0.35">
      <c r="A22" s="67" t="s">
        <v>28</v>
      </c>
      <c r="B22" s="68"/>
      <c r="C22" s="68"/>
      <c r="D22" s="68"/>
      <c r="E22" s="68"/>
      <c r="F22" s="68"/>
      <c r="G22" s="68"/>
      <c r="H22" s="68"/>
      <c r="I22" s="69"/>
    </row>
    <row r="23" spans="1:9" s="11" customFormat="1" x14ac:dyDescent="0.35">
      <c r="A23" s="3">
        <v>1</v>
      </c>
      <c r="B23" s="13"/>
      <c r="C23" s="13"/>
      <c r="D23" s="13"/>
      <c r="E23" s="13" t="s">
        <v>29</v>
      </c>
      <c r="F23" s="14"/>
      <c r="G23" s="13"/>
      <c r="H23" s="19"/>
      <c r="I23" s="51" t="e">
        <f>VLOOKUP(D23,sisend!$A$1:$B$10,2,0)*H23*1.338+H23*sisend!$B$12</f>
        <v>#N/A</v>
      </c>
    </row>
    <row r="24" spans="1:9" s="11" customFormat="1" x14ac:dyDescent="0.35">
      <c r="A24" s="3">
        <v>2</v>
      </c>
      <c r="B24" s="13"/>
      <c r="C24" s="13"/>
      <c r="D24" s="13"/>
      <c r="E24" s="13" t="s">
        <v>29</v>
      </c>
      <c r="F24" s="14"/>
      <c r="G24" s="13"/>
      <c r="H24" s="19"/>
      <c r="I24" s="51" t="e">
        <f>VLOOKUP(D24,sisend!$A$1:$B$10,2,0)*H24*1.338+H24*sisend!$B$12</f>
        <v>#N/A</v>
      </c>
    </row>
    <row r="25" spans="1:9" s="11" customFormat="1" x14ac:dyDescent="0.35">
      <c r="A25" s="3">
        <v>3</v>
      </c>
      <c r="B25" s="13"/>
      <c r="C25" s="13"/>
      <c r="D25" s="13"/>
      <c r="E25" s="13" t="s">
        <v>29</v>
      </c>
      <c r="F25" s="14"/>
      <c r="G25" s="13"/>
      <c r="H25" s="19"/>
      <c r="I25" s="51" t="e">
        <f>VLOOKUP(D25,sisend!$A$1:$B$10,2,0)*H25*1.338+H25*sisend!$B$12</f>
        <v>#N/A</v>
      </c>
    </row>
    <row r="26" spans="1:9" s="11" customFormat="1" x14ac:dyDescent="0.35">
      <c r="A26" s="3">
        <v>4</v>
      </c>
      <c r="B26" s="13"/>
      <c r="C26" s="13"/>
      <c r="D26" s="13"/>
      <c r="E26" s="13" t="s">
        <v>29</v>
      </c>
      <c r="F26" s="14"/>
      <c r="G26" s="13"/>
      <c r="H26" s="19"/>
      <c r="I26" s="51" t="e">
        <f>VLOOKUP(D26,sisend!$A$1:$B$10,2,0)*H26*1.338+H26*sisend!$B$12</f>
        <v>#N/A</v>
      </c>
    </row>
    <row r="27" spans="1:9" s="11" customFormat="1" x14ac:dyDescent="0.35">
      <c r="A27" s="3">
        <v>5</v>
      </c>
      <c r="B27" s="13"/>
      <c r="C27" s="13"/>
      <c r="D27" s="13"/>
      <c r="E27" s="13" t="s">
        <v>29</v>
      </c>
      <c r="F27" s="14"/>
      <c r="G27" s="13"/>
      <c r="H27" s="19"/>
      <c r="I27" s="51" t="e">
        <f>VLOOKUP(D27,sisend!$A$1:$B$10,2,0)*H27*1.338+H27*sisend!$B$12</f>
        <v>#N/A</v>
      </c>
    </row>
    <row r="28" spans="1:9" s="11" customFormat="1" x14ac:dyDescent="0.35">
      <c r="A28" s="3">
        <v>6</v>
      </c>
      <c r="B28" s="13"/>
      <c r="C28" s="13"/>
      <c r="D28" s="13"/>
      <c r="E28" s="13" t="s">
        <v>29</v>
      </c>
      <c r="F28" s="14"/>
      <c r="G28" s="13"/>
      <c r="H28" s="19"/>
      <c r="I28" s="51" t="e">
        <f>VLOOKUP(D28,sisend!$A$1:$B$10,2,0)*H28*1.338+H28*sisend!$B$12</f>
        <v>#N/A</v>
      </c>
    </row>
    <row r="29" spans="1:9" s="11" customFormat="1" x14ac:dyDescent="0.35">
      <c r="A29" s="3">
        <v>7</v>
      </c>
      <c r="B29" s="13"/>
      <c r="C29" s="13"/>
      <c r="D29" s="13"/>
      <c r="E29" s="13" t="s">
        <v>29</v>
      </c>
      <c r="F29" s="14"/>
      <c r="G29" s="13"/>
      <c r="H29" s="19"/>
      <c r="I29" s="51" t="e">
        <f>VLOOKUP(D29,sisend!$A$1:$B$10,2,0)*H29*1.338+H29*sisend!$B$12</f>
        <v>#N/A</v>
      </c>
    </row>
    <row r="30" spans="1:9" s="11" customFormat="1" x14ac:dyDescent="0.35">
      <c r="A30" s="3">
        <v>8</v>
      </c>
      <c r="B30" s="13"/>
      <c r="C30" s="13"/>
      <c r="D30" s="13"/>
      <c r="E30" s="13" t="s">
        <v>29</v>
      </c>
      <c r="F30" s="14"/>
      <c r="G30" s="13"/>
      <c r="H30" s="19"/>
      <c r="I30" s="51" t="e">
        <f>VLOOKUP(D30,sisend!$A$1:$B$10,2,0)*H30*1.338+H30*sisend!$B$12</f>
        <v>#N/A</v>
      </c>
    </row>
    <row r="31" spans="1:9" s="11" customFormat="1" x14ac:dyDescent="0.35">
      <c r="A31" s="3">
        <v>9</v>
      </c>
      <c r="B31" s="13"/>
      <c r="C31" s="13"/>
      <c r="D31" s="13"/>
      <c r="E31" s="13" t="s">
        <v>29</v>
      </c>
      <c r="F31" s="14"/>
      <c r="G31" s="13"/>
      <c r="H31" s="19"/>
      <c r="I31" s="51" t="e">
        <f>VLOOKUP(D31,sisend!$A$1:$B$10,2,0)*H31*1.338+H31*sisend!$B$12</f>
        <v>#N/A</v>
      </c>
    </row>
    <row r="32" spans="1:9" s="11" customFormat="1" x14ac:dyDescent="0.35">
      <c r="A32" s="3">
        <v>10</v>
      </c>
      <c r="B32" s="13"/>
      <c r="C32" s="13"/>
      <c r="D32" s="13"/>
      <c r="E32" s="13" t="s">
        <v>29</v>
      </c>
      <c r="F32" s="14"/>
      <c r="G32" s="13"/>
      <c r="H32" s="19"/>
      <c r="I32" s="51" t="e">
        <f>VLOOKUP(D32,sisend!$A$1:$B$10,2,0)*H32*1.338+H32*sisend!$B$12</f>
        <v>#N/A</v>
      </c>
    </row>
    <row r="33" spans="1:17" x14ac:dyDescent="0.35">
      <c r="A33" s="3">
        <v>11</v>
      </c>
      <c r="B33" s="4"/>
      <c r="C33" s="4"/>
      <c r="D33" s="13"/>
      <c r="E33" s="13" t="s">
        <v>29</v>
      </c>
      <c r="F33" s="6"/>
      <c r="G33" s="4"/>
      <c r="H33" s="20"/>
      <c r="I33" s="51" t="e">
        <f>VLOOKUP(D33,sisend!$A$1:$B$10,2,0)*H33*1.338+H33*sisend!$B$12</f>
        <v>#N/A</v>
      </c>
      <c r="J33" s="11"/>
      <c r="K33" s="11"/>
      <c r="L33" s="11"/>
      <c r="M33" s="11"/>
      <c r="N33" s="11"/>
      <c r="O33" s="11"/>
      <c r="P33" s="11"/>
      <c r="Q33" s="11"/>
    </row>
    <row r="34" spans="1:17" ht="13" x14ac:dyDescent="0.35">
      <c r="A34" s="3"/>
      <c r="B34" s="4"/>
      <c r="C34" s="4"/>
      <c r="D34" s="13"/>
      <c r="E34" s="4"/>
      <c r="F34" s="6"/>
      <c r="G34" s="4"/>
      <c r="H34" s="20"/>
      <c r="I34" s="53" t="e">
        <f>SUM(I23:I33)</f>
        <v>#N/A</v>
      </c>
      <c r="J34" s="11"/>
      <c r="K34" s="11"/>
      <c r="L34" s="11"/>
      <c r="M34" s="11"/>
      <c r="N34" s="11"/>
      <c r="O34" s="11"/>
      <c r="P34" s="11"/>
      <c r="Q34" s="11"/>
    </row>
    <row r="35" spans="1:17" ht="13" x14ac:dyDescent="0.35">
      <c r="A35" s="11"/>
      <c r="G35" s="16"/>
      <c r="H35" s="45"/>
    </row>
    <row r="36" spans="1:17" x14ac:dyDescent="0.35">
      <c r="A36" s="11"/>
      <c r="E36" s="17"/>
    </row>
    <row r="37" spans="1:17" x14ac:dyDescent="0.35">
      <c r="A37" s="12" t="s">
        <v>15</v>
      </c>
    </row>
    <row r="38" spans="1:17" ht="13" x14ac:dyDescent="0.35">
      <c r="A38" s="18" t="s">
        <v>16</v>
      </c>
      <c r="H38" s="10"/>
    </row>
    <row r="39" spans="1:17" x14ac:dyDescent="0.35">
      <c r="A39" s="12" t="s">
        <v>17</v>
      </c>
    </row>
  </sheetData>
  <autoFilter ref="A7:Q7" xr:uid="{00000000-0009-0000-0000-000002000000}"/>
  <mergeCells count="2">
    <mergeCell ref="A9:I9"/>
    <mergeCell ref="A22:I22"/>
  </mergeCells>
  <pageMargins left="0.7" right="0.7" top="0.75" bottom="0.75" header="0.3" footer="0.3"/>
  <pageSetup orientation="portrait" r:id="rId1"/>
  <customProperties>
    <customPr name="EpmWorksheetKeyString_GUID" r:id="rId2"/>
  </customProperties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200-000000000000}">
          <x14:formula1>
            <xm:f>sisendid!$A$2:$A$9</xm:f>
          </x14:formula1>
          <xm:sqref>D10:D21 D23:D34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6"/>
  <sheetViews>
    <sheetView tabSelected="1" zoomScaleNormal="100" workbookViewId="0">
      <pane xSplit="3" ySplit="7" topLeftCell="D16" activePane="bottomRight" state="frozen"/>
      <selection pane="topRight" activeCell="D1" sqref="D1"/>
      <selection pane="bottomLeft" activeCell="A8" sqref="A8"/>
      <selection pane="bottomRight" activeCell="E26" sqref="E26"/>
    </sheetView>
  </sheetViews>
  <sheetFormatPr defaultColWidth="9.26953125" defaultRowHeight="12.5" x14ac:dyDescent="0.35"/>
  <cols>
    <col min="1" max="1" width="4.54296875" style="12" bestFit="1" customWidth="1"/>
    <col min="2" max="2" width="13.26953125" style="12" bestFit="1" customWidth="1"/>
    <col min="3" max="3" width="17.54296875" style="12" customWidth="1"/>
    <col min="4" max="4" width="24.7265625" style="12" customWidth="1"/>
    <col min="5" max="5" width="46.26953125" style="12" customWidth="1"/>
    <col min="6" max="6" width="20" style="15" customWidth="1"/>
    <col min="7" max="7" width="22.7265625" style="12" customWidth="1"/>
    <col min="8" max="8" width="14.453125" style="49" customWidth="1"/>
    <col min="9" max="9" width="14.453125" style="55" customWidth="1"/>
    <col min="10" max="16384" width="9.26953125" style="12"/>
  </cols>
  <sheetData>
    <row r="1" spans="1:9" s="27" customFormat="1" ht="13" x14ac:dyDescent="0.35">
      <c r="A1" s="21" t="s">
        <v>18</v>
      </c>
      <c r="B1" s="22"/>
      <c r="C1" s="23"/>
      <c r="D1" s="23"/>
      <c r="E1" s="24"/>
      <c r="F1" s="25"/>
      <c r="G1" s="26"/>
      <c r="H1" s="48"/>
      <c r="I1" s="54"/>
    </row>
    <row r="2" spans="1:9" s="27" customFormat="1" ht="13" x14ac:dyDescent="0.35">
      <c r="A2" s="28"/>
      <c r="B2" s="23"/>
      <c r="C2" s="23"/>
      <c r="D2" s="29"/>
      <c r="E2" s="31"/>
      <c r="F2" s="25"/>
      <c r="G2" s="26"/>
      <c r="H2" s="48"/>
      <c r="I2" s="54"/>
    </row>
    <row r="3" spans="1:9" s="27" customFormat="1" ht="13" x14ac:dyDescent="0.35">
      <c r="A3" s="32" t="s">
        <v>19</v>
      </c>
      <c r="B3" s="33"/>
      <c r="C3" s="29"/>
      <c r="D3" s="29"/>
      <c r="E3" s="31"/>
      <c r="F3" s="34"/>
      <c r="G3" s="35"/>
      <c r="H3" s="48"/>
      <c r="I3" s="54"/>
    </row>
    <row r="4" spans="1:9" s="27" customFormat="1" x14ac:dyDescent="0.35">
      <c r="A4" s="38" t="s">
        <v>20</v>
      </c>
      <c r="B4" s="29"/>
      <c r="C4" s="29"/>
      <c r="D4" s="29"/>
      <c r="E4" s="31"/>
      <c r="F4" s="36"/>
      <c r="G4" s="37"/>
      <c r="H4" s="48"/>
      <c r="I4" s="54"/>
    </row>
    <row r="5" spans="1:9" ht="13" x14ac:dyDescent="0.35">
      <c r="B5" s="39"/>
      <c r="C5" s="41" t="s">
        <v>21</v>
      </c>
      <c r="D5" s="30"/>
      <c r="E5" s="30"/>
      <c r="F5" s="29"/>
      <c r="G5" s="40"/>
    </row>
    <row r="7" spans="1:9" s="11" customFormat="1" ht="66.75" customHeight="1" x14ac:dyDescent="0.35">
      <c r="A7" s="1" t="s">
        <v>7</v>
      </c>
      <c r="B7" s="2" t="s">
        <v>5</v>
      </c>
      <c r="C7" s="2" t="s">
        <v>6</v>
      </c>
      <c r="D7" s="2" t="s">
        <v>4</v>
      </c>
      <c r="E7" s="2" t="s">
        <v>3</v>
      </c>
      <c r="F7" s="5" t="s">
        <v>2</v>
      </c>
      <c r="G7" s="2" t="s">
        <v>1</v>
      </c>
      <c r="H7" s="46" t="s">
        <v>0</v>
      </c>
      <c r="I7" s="50" t="s">
        <v>25</v>
      </c>
    </row>
    <row r="8" spans="1:9" s="43" customFormat="1" x14ac:dyDescent="0.35">
      <c r="A8" s="9"/>
      <c r="B8" s="9" t="s">
        <v>14</v>
      </c>
      <c r="C8" s="9" t="s">
        <v>14</v>
      </c>
      <c r="D8" s="44" t="s">
        <v>13</v>
      </c>
      <c r="E8" s="9" t="s">
        <v>14</v>
      </c>
      <c r="F8" s="9" t="s">
        <v>14</v>
      </c>
      <c r="G8" s="9" t="s">
        <v>14</v>
      </c>
      <c r="H8" s="47" t="s">
        <v>14</v>
      </c>
      <c r="I8" s="52" t="s">
        <v>26</v>
      </c>
    </row>
    <row r="9" spans="1:9" s="11" customFormat="1" ht="15.5" x14ac:dyDescent="0.35">
      <c r="A9" s="67" t="s">
        <v>28</v>
      </c>
      <c r="B9" s="68"/>
      <c r="C9" s="68"/>
      <c r="D9" s="68"/>
      <c r="E9" s="68"/>
      <c r="F9" s="68"/>
      <c r="G9" s="68"/>
      <c r="H9" s="68"/>
      <c r="I9" s="69"/>
    </row>
    <row r="10" spans="1:9" s="11" customFormat="1" x14ac:dyDescent="0.35">
      <c r="A10" s="3">
        <v>1</v>
      </c>
      <c r="B10" s="13"/>
      <c r="C10" s="13"/>
      <c r="D10" s="13"/>
      <c r="E10" s="13" t="s">
        <v>29</v>
      </c>
      <c r="F10" s="14"/>
      <c r="G10" s="13"/>
      <c r="H10" s="19"/>
      <c r="I10" s="51" t="e">
        <f>VLOOKUP(D10,sisend!$A$1:$C$10,3,0)*H10*1.338+H10*sisend!$C$12</f>
        <v>#N/A</v>
      </c>
    </row>
    <row r="11" spans="1:9" s="11" customFormat="1" x14ac:dyDescent="0.35">
      <c r="A11" s="3">
        <v>2</v>
      </c>
      <c r="B11" s="13"/>
      <c r="C11" s="13"/>
      <c r="D11" s="13"/>
      <c r="E11" s="13" t="s">
        <v>29</v>
      </c>
      <c r="F11" s="14"/>
      <c r="G11" s="13"/>
      <c r="H11" s="19"/>
      <c r="I11" s="51" t="e">
        <f>VLOOKUP(D11,sisend!$A$1:$C$10,3,0)*H11*1.338+H11*sisend!$C$12</f>
        <v>#N/A</v>
      </c>
    </row>
    <row r="12" spans="1:9" s="11" customFormat="1" x14ac:dyDescent="0.35">
      <c r="A12" s="3">
        <v>3</v>
      </c>
      <c r="B12" s="13"/>
      <c r="C12" s="13"/>
      <c r="D12" s="13"/>
      <c r="E12" s="13" t="s">
        <v>29</v>
      </c>
      <c r="F12" s="14"/>
      <c r="G12" s="13"/>
      <c r="H12" s="19"/>
      <c r="I12" s="51" t="e">
        <f>VLOOKUP(D12,sisend!$A$1:$C$10,3,0)*H12*1.338+H12*sisend!$C$12</f>
        <v>#N/A</v>
      </c>
    </row>
    <row r="13" spans="1:9" s="11" customFormat="1" x14ac:dyDescent="0.35">
      <c r="A13" s="3">
        <v>4</v>
      </c>
      <c r="B13" s="13"/>
      <c r="C13" s="13"/>
      <c r="D13" s="13"/>
      <c r="E13" s="13" t="s">
        <v>29</v>
      </c>
      <c r="F13" s="14"/>
      <c r="G13" s="13"/>
      <c r="H13" s="19"/>
      <c r="I13" s="51" t="e">
        <f>VLOOKUP(D13,sisend!$A$1:$C$10,3,0)*H13*1.338+H13*sisend!$C$12</f>
        <v>#N/A</v>
      </c>
    </row>
    <row r="14" spans="1:9" s="11" customFormat="1" x14ac:dyDescent="0.35">
      <c r="A14" s="3">
        <v>5</v>
      </c>
      <c r="B14" s="13"/>
      <c r="C14" s="13"/>
      <c r="D14" s="13"/>
      <c r="E14" s="13" t="s">
        <v>29</v>
      </c>
      <c r="F14" s="14"/>
      <c r="G14" s="13"/>
      <c r="H14" s="19"/>
      <c r="I14" s="51" t="e">
        <f>VLOOKUP(D14,sisend!$A$1:$C$10,3,0)*H14*1.338+H14*sisend!$C$12</f>
        <v>#N/A</v>
      </c>
    </row>
    <row r="15" spans="1:9" s="11" customFormat="1" x14ac:dyDescent="0.35">
      <c r="A15" s="3">
        <v>6</v>
      </c>
      <c r="B15" s="13"/>
      <c r="C15" s="13"/>
      <c r="D15" s="13"/>
      <c r="E15" s="13" t="s">
        <v>29</v>
      </c>
      <c r="F15" s="14"/>
      <c r="G15" s="13"/>
      <c r="H15" s="19"/>
      <c r="I15" s="51" t="e">
        <f>VLOOKUP(D15,sisend!$A$1:$C$10,3,0)*H15*1.338+H15*sisend!$C$12</f>
        <v>#N/A</v>
      </c>
    </row>
    <row r="16" spans="1:9" s="11" customFormat="1" x14ac:dyDescent="0.35">
      <c r="A16" s="3">
        <v>7</v>
      </c>
      <c r="B16" s="13"/>
      <c r="C16" s="13"/>
      <c r="D16" s="13"/>
      <c r="E16" s="13" t="s">
        <v>29</v>
      </c>
      <c r="F16" s="14"/>
      <c r="G16" s="13"/>
      <c r="H16" s="19"/>
      <c r="I16" s="51" t="e">
        <f>VLOOKUP(D16,sisend!$A$1:$C$10,3,0)*H16*1.338+H16*sisend!$C$12</f>
        <v>#N/A</v>
      </c>
    </row>
    <row r="17" spans="1:17" s="11" customFormat="1" x14ac:dyDescent="0.35">
      <c r="A17" s="3">
        <v>8</v>
      </c>
      <c r="B17" s="13"/>
      <c r="C17" s="13"/>
      <c r="D17" s="13"/>
      <c r="E17" s="13" t="s">
        <v>29</v>
      </c>
      <c r="F17" s="14"/>
      <c r="G17" s="13"/>
      <c r="H17" s="19"/>
      <c r="I17" s="51" t="e">
        <f>VLOOKUP(D17,sisend!$A$1:$C$10,3,0)*H17*1.338+H17*sisend!$C$12</f>
        <v>#N/A</v>
      </c>
    </row>
    <row r="18" spans="1:17" s="11" customFormat="1" x14ac:dyDescent="0.35">
      <c r="A18" s="3">
        <v>9</v>
      </c>
      <c r="B18" s="13"/>
      <c r="C18" s="13"/>
      <c r="D18" s="13"/>
      <c r="E18" s="13" t="s">
        <v>29</v>
      </c>
      <c r="F18" s="14"/>
      <c r="G18" s="13"/>
      <c r="H18" s="19"/>
      <c r="I18" s="51" t="e">
        <f>VLOOKUP(D18,sisend!$A$1:$C$10,3,0)*H18*1.338+H18*sisend!$C$12</f>
        <v>#N/A</v>
      </c>
    </row>
    <row r="19" spans="1:17" s="11" customFormat="1" x14ac:dyDescent="0.35">
      <c r="A19" s="3">
        <v>10</v>
      </c>
      <c r="B19" s="13"/>
      <c r="C19" s="13"/>
      <c r="D19" s="13"/>
      <c r="E19" s="13" t="s">
        <v>29</v>
      </c>
      <c r="F19" s="14"/>
      <c r="G19" s="13"/>
      <c r="H19" s="19"/>
      <c r="I19" s="51" t="e">
        <f>VLOOKUP(D19,sisend!$A$1:$C$10,3,0)*H19*1.338+H19*sisend!$C$12</f>
        <v>#N/A</v>
      </c>
    </row>
    <row r="20" spans="1:17" x14ac:dyDescent="0.35">
      <c r="A20" s="3">
        <v>11</v>
      </c>
      <c r="B20" s="4"/>
      <c r="C20" s="4"/>
      <c r="D20" s="13"/>
      <c r="E20" s="13" t="s">
        <v>29</v>
      </c>
      <c r="F20" s="6"/>
      <c r="G20" s="4"/>
      <c r="H20" s="20"/>
      <c r="I20" s="51" t="e">
        <f>VLOOKUP(D20,sisend!$A$1:$C$10,3,0)*H20*1.338+H20*sisend!$C$12</f>
        <v>#N/A</v>
      </c>
      <c r="J20" s="11"/>
      <c r="K20" s="11"/>
      <c r="L20" s="11"/>
      <c r="M20" s="11"/>
      <c r="N20" s="11"/>
      <c r="O20" s="11"/>
      <c r="P20" s="11"/>
      <c r="Q20" s="11"/>
    </row>
    <row r="21" spans="1:17" ht="13" x14ac:dyDescent="0.35">
      <c r="A21" s="3">
        <v>12</v>
      </c>
      <c r="B21" s="4"/>
      <c r="C21" s="4"/>
      <c r="D21" s="13"/>
      <c r="E21" s="13" t="s">
        <v>29</v>
      </c>
      <c r="F21" s="6"/>
      <c r="G21" s="4"/>
      <c r="H21" s="20"/>
      <c r="I21" s="53" t="e">
        <f>SUM(I10:I20)</f>
        <v>#N/A</v>
      </c>
      <c r="J21" s="11"/>
      <c r="K21" s="11"/>
      <c r="L21" s="11"/>
      <c r="M21" s="11"/>
      <c r="N21" s="11"/>
      <c r="O21" s="11"/>
      <c r="P21" s="11"/>
      <c r="Q21" s="11"/>
    </row>
    <row r="22" spans="1:17" ht="13" x14ac:dyDescent="0.35">
      <c r="A22" s="11"/>
      <c r="G22" s="16"/>
      <c r="H22" s="45"/>
    </row>
    <row r="23" spans="1:17" x14ac:dyDescent="0.35">
      <c r="A23" s="11"/>
      <c r="E23" s="17"/>
    </row>
    <row r="24" spans="1:17" x14ac:dyDescent="0.35">
      <c r="A24" s="12" t="s">
        <v>15</v>
      </c>
    </row>
    <row r="25" spans="1:17" ht="13" x14ac:dyDescent="0.35">
      <c r="A25" s="18" t="s">
        <v>16</v>
      </c>
      <c r="H25" s="10"/>
    </row>
    <row r="26" spans="1:17" x14ac:dyDescent="0.35">
      <c r="A26" s="12" t="s">
        <v>17</v>
      </c>
    </row>
  </sheetData>
  <mergeCells count="1">
    <mergeCell ref="A9:I9"/>
  </mergeCell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300-000000000000}">
          <x14:formula1>
            <xm:f>sisendid!$A$2:$A$9</xm:f>
          </x14:formula1>
          <xm:sqref>D10:D21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sisendid</vt:lpstr>
      <vt:lpstr>sisend</vt:lpstr>
      <vt:lpstr>koolitusaruanne kuni 31.03.24</vt:lpstr>
      <vt:lpstr>koolitusaruanne alates 01.04.24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Galaburda</dc:creator>
  <cp:lastModifiedBy>Manfred Dubov</cp:lastModifiedBy>
  <dcterms:created xsi:type="dcterms:W3CDTF">2016-02-18T13:49:50Z</dcterms:created>
  <dcterms:modified xsi:type="dcterms:W3CDTF">2024-07-03T07:14:15Z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-1390322694</vt:i4>
  </property>
  <property fmtid="{D5CDD505-2E9C-101B-9397-08002B2CF9AE}" pid="3" name="_NewReviewCycle">
    <vt:lpwstr/>
  </property>
  <property fmtid="{D5CDD505-2E9C-101B-9397-08002B2CF9AE}" pid="4" name="_EmailSubject">
    <vt:lpwstr>Kiirabi kulumudel 2024 alates aprillist</vt:lpwstr>
  </property>
  <property fmtid="{D5CDD505-2E9C-101B-9397-08002B2CF9AE}" pid="5" name="_AuthorEmail">
    <vt:lpwstr>Olga.Galaburda@terviseamet.ee</vt:lpwstr>
  </property>
  <property fmtid="{D5CDD505-2E9C-101B-9397-08002B2CF9AE}" pid="6" name="_AuthorEmailDisplayName">
    <vt:lpwstr>Olga Galaburda</vt:lpwstr>
  </property>
  <property fmtid="{D5CDD505-2E9C-101B-9397-08002B2CF9AE}" pid="7" name="_ReviewingToolsShownOnce">
    <vt:lpwstr/>
  </property>
</Properties>
</file>